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ondakay920\Documents\Beaver Glen 2022\"/>
    </mc:Choice>
  </mc:AlternateContent>
  <xr:revisionPtr revIDLastSave="0" documentId="13_ncr:1_{0A9B0039-9A63-4404-BF4F-BC6FDA20458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37" i="1" s="1"/>
  <c r="F15" i="1"/>
  <c r="G11" i="1"/>
  <c r="F22" i="1"/>
  <c r="F26" i="1"/>
  <c r="F9" i="1"/>
  <c r="G9" i="1" s="1"/>
  <c r="G15" i="1"/>
  <c r="F10" i="1"/>
  <c r="G10" i="1" s="1"/>
  <c r="G13" i="1"/>
  <c r="G18" i="1"/>
  <c r="E24" i="1"/>
  <c r="E28" i="1"/>
  <c r="G28" i="1" s="1"/>
  <c r="C37" i="1"/>
  <c r="B37" i="1"/>
  <c r="G35" i="1"/>
  <c r="G34" i="1"/>
  <c r="G33" i="1"/>
  <c r="G32" i="1"/>
  <c r="G31" i="1"/>
  <c r="G30" i="1"/>
  <c r="G29" i="1"/>
  <c r="G27" i="1"/>
  <c r="G26" i="1"/>
  <c r="G25" i="1"/>
  <c r="G23" i="1"/>
  <c r="G22" i="1"/>
  <c r="G21" i="1"/>
  <c r="G20" i="1"/>
  <c r="G19" i="1"/>
  <c r="G17" i="1"/>
  <c r="G16" i="1"/>
  <c r="G14" i="1"/>
  <c r="G12" i="1"/>
  <c r="G7" i="1"/>
  <c r="G6" i="1"/>
  <c r="G5" i="1"/>
  <c r="G4" i="1"/>
  <c r="G3" i="1"/>
  <c r="D8" i="1"/>
  <c r="D37" i="1" s="1"/>
  <c r="G2" i="1"/>
  <c r="E37" i="1" l="1"/>
  <c r="G8" i="1"/>
  <c r="G24" i="1"/>
  <c r="G37" i="1" l="1"/>
</calcChain>
</file>

<file path=xl/sharedStrings.xml><?xml version="1.0" encoding="utf-8"?>
<sst xmlns="http://schemas.openxmlformats.org/spreadsheetml/2006/main" count="44" uniqueCount="44">
  <si>
    <t>Insurance</t>
  </si>
  <si>
    <t>Total Monthly Expenses</t>
  </si>
  <si>
    <t>Banking Fees</t>
  </si>
  <si>
    <t>January</t>
  </si>
  <si>
    <t>February</t>
  </si>
  <si>
    <t>March</t>
  </si>
  <si>
    <t>April</t>
  </si>
  <si>
    <t>May</t>
  </si>
  <si>
    <t>Expenses 2022</t>
  </si>
  <si>
    <t>Flint Elec-Clubhouse</t>
  </si>
  <si>
    <t>Flint Elec-Rec Cntr</t>
  </si>
  <si>
    <t>String Bean Lawn Care</t>
  </si>
  <si>
    <t>YTD</t>
  </si>
  <si>
    <t>Taxes-Property</t>
  </si>
  <si>
    <t xml:space="preserve">Water-Sprinkler </t>
  </si>
  <si>
    <t>Water-General</t>
  </si>
  <si>
    <t xml:space="preserve"> </t>
  </si>
  <si>
    <t>Liens   (4 cancelled)</t>
  </si>
  <si>
    <t>QuickBooks Mnthly Fee</t>
  </si>
  <si>
    <t>Postage</t>
  </si>
  <si>
    <t>Cox-Clubhouse Internet</t>
  </si>
  <si>
    <t>Cox-Rec Center Internet/P</t>
  </si>
  <si>
    <t>Office Supplies-General</t>
  </si>
  <si>
    <t xml:space="preserve">Wages-Pool </t>
  </si>
  <si>
    <t>Wages-Bus Admin</t>
  </si>
  <si>
    <t xml:space="preserve">Coke Machine </t>
  </si>
  <si>
    <t>Clubhouse Repairs &amp; Maint</t>
  </si>
  <si>
    <t>Printing</t>
  </si>
  <si>
    <t>Greenbelt Repairs &amp; Maint</t>
  </si>
  <si>
    <t>Pool Supplies</t>
  </si>
  <si>
    <t>Pool Repairs &amp; Maint</t>
  </si>
  <si>
    <t>Park Repairs &amp; Maint</t>
  </si>
  <si>
    <t>Rec Cent Repairs &amp; Maint</t>
  </si>
  <si>
    <t>Lake Association</t>
  </si>
  <si>
    <t xml:space="preserve">Consulting Fees </t>
  </si>
  <si>
    <t>Leases &amp; Rentals</t>
  </si>
  <si>
    <t>Annual Other Dues &amp; Fees</t>
  </si>
  <si>
    <t>Taxes-FICA/WH 940/941</t>
  </si>
  <si>
    <t>Taxes-State &amp; Unempl</t>
  </si>
  <si>
    <t>Security, Cameras, Keys etc</t>
  </si>
  <si>
    <t>Sprinkler Syst Rep &amp; Maint</t>
  </si>
  <si>
    <t>Rec Cent Supplies</t>
  </si>
  <si>
    <t>Power Washing</t>
  </si>
  <si>
    <t>Special Events Clean Picnic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</si>
</sst>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D0D0D"/>
      <name val="Arial"/>
      <family val="2"/>
    </font>
    <font>
      <sz val="11"/>
      <color rgb="FF0D0D0D"/>
      <name val="Calibri"/>
      <family val="2"/>
      <scheme val="minor"/>
    </font>
    <font>
      <u val="double"/>
      <sz val="11"/>
      <color rgb="FF0D0D0D"/>
      <name val="Calibri"/>
      <family val="2"/>
      <scheme val="minor"/>
    </font>
    <font>
      <u/>
      <sz val="11"/>
      <color rgb="FF0D0D0D"/>
      <name val="Calibri"/>
      <family val="2"/>
      <scheme val="minor"/>
    </font>
    <font>
      <sz val="11"/>
      <color rgb="FF0D0D0D"/>
      <name val="Arial"/>
      <family val="2"/>
    </font>
    <font>
      <sz val="10"/>
      <color rgb="FF0D0D0D"/>
      <name val="Arial"/>
      <family val="2"/>
    </font>
    <font>
      <sz val="10"/>
      <color rgb="FF0D0D0D"/>
      <name val="Arial Narrow"/>
      <family val="2"/>
    </font>
    <font>
      <sz val="10"/>
      <color rgb="FF0D0D0D"/>
      <name val="Arial Black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 tint="4.9989318521683403E-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thin">
        <color theme="1" tint="4.9989318521683403E-2"/>
      </right>
      <top style="thin">
        <color indexed="64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2" fillId="0" borderId="0" xfId="0" applyFont="1" applyBorder="1"/>
    <xf numFmtId="164" fontId="2" fillId="0" borderId="0" xfId="0" applyNumberFormat="1" applyFont="1"/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/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164" fontId="4" fillId="0" borderId="17" xfId="0" applyNumberFormat="1" applyFont="1" applyBorder="1" applyAlignment="1">
      <alignment horizontal="left"/>
    </xf>
    <xf numFmtId="164" fontId="5" fillId="0" borderId="16" xfId="0" applyNumberFormat="1" applyFont="1" applyBorder="1" applyAlignment="1">
      <alignment horizontal="left"/>
    </xf>
    <xf numFmtId="164" fontId="6" fillId="0" borderId="17" xfId="0" applyNumberFormat="1" applyFont="1" applyBorder="1" applyAlignment="1">
      <alignment horizontal="left"/>
    </xf>
    <xf numFmtId="0" fontId="3" fillId="0" borderId="4" xfId="0" applyFont="1" applyBorder="1" applyAlignment="1">
      <alignment horizontal="left" vertical="top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8" fillId="0" borderId="5" xfId="0" applyFont="1" applyBorder="1" applyAlignment="1">
      <alignment horizontal="left" vertical="top" wrapText="1" readingOrder="1"/>
    </xf>
    <xf numFmtId="0" fontId="10" fillId="0" borderId="5" xfId="0" applyFont="1" applyBorder="1" applyAlignment="1">
      <alignment horizontal="left" vertical="top" wrapText="1" readingOrder="1"/>
    </xf>
    <xf numFmtId="0" fontId="9" fillId="0" borderId="5" xfId="0" applyFont="1" applyBorder="1" applyAlignment="1">
      <alignment horizontal="left" vertical="top" wrapText="1" readingOrder="1"/>
    </xf>
    <xf numFmtId="0" fontId="9" fillId="0" borderId="10" xfId="0" applyFont="1" applyBorder="1" applyAlignment="1">
      <alignment horizontal="left" vertical="top" wrapText="1" readingOrder="1"/>
    </xf>
    <xf numFmtId="0" fontId="10" fillId="0" borderId="9" xfId="0" applyFont="1" applyBorder="1" applyAlignment="1">
      <alignment horizontal="left" vertical="top" wrapText="1" readingOrder="1"/>
    </xf>
    <xf numFmtId="2" fontId="4" fillId="0" borderId="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D0D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showGridLines="0" showRowColHeaders="0" tabSelected="1" showRuler="0" topLeftCell="A10" zoomScaleNormal="100" workbookViewId="0">
      <selection activeCell="F22" sqref="F22"/>
    </sheetView>
  </sheetViews>
  <sheetFormatPr defaultRowHeight="15" x14ac:dyDescent="0.25"/>
  <cols>
    <col min="1" max="1" width="28.5703125" style="2" customWidth="1"/>
    <col min="2" max="5" width="13.7109375" style="2" customWidth="1"/>
    <col min="6" max="6" width="14.140625" style="2" customWidth="1"/>
    <col min="7" max="7" width="13.7109375" style="8" customWidth="1"/>
    <col min="8" max="8" width="10.42578125" style="2" customWidth="1"/>
    <col min="9" max="9" width="10.140625" style="2" bestFit="1" customWidth="1"/>
    <col min="10" max="10" width="9.140625" style="2"/>
    <col min="11" max="11" width="12.5703125" style="2" customWidth="1"/>
    <col min="12" max="16384" width="9.140625" style="2"/>
  </cols>
  <sheetData>
    <row r="1" spans="1:8" ht="15.75" thickBot="1" x14ac:dyDescent="0.3">
      <c r="A1" s="4" t="s">
        <v>8</v>
      </c>
      <c r="B1" s="3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7" t="s">
        <v>12</v>
      </c>
    </row>
    <row r="2" spans="1:8" x14ac:dyDescent="0.25">
      <c r="A2" s="11" t="s">
        <v>20</v>
      </c>
      <c r="B2" s="23">
        <v>65.69</v>
      </c>
      <c r="C2" s="23">
        <v>65.69</v>
      </c>
      <c r="D2" s="23">
        <v>65.69</v>
      </c>
      <c r="E2" s="23">
        <v>65.69</v>
      </c>
      <c r="F2" s="23">
        <v>65.69</v>
      </c>
      <c r="G2" s="31">
        <f t="shared" ref="G2:G35" si="0">SUM(B2:F2)</f>
        <v>328.45</v>
      </c>
    </row>
    <row r="3" spans="1:8" x14ac:dyDescent="0.25">
      <c r="A3" s="11" t="s">
        <v>21</v>
      </c>
      <c r="B3" s="23">
        <v>95.13</v>
      </c>
      <c r="C3" s="23">
        <v>95.13</v>
      </c>
      <c r="D3" s="23">
        <v>95.13</v>
      </c>
      <c r="E3" s="23">
        <v>95.13</v>
      </c>
      <c r="F3" s="23">
        <v>95.13</v>
      </c>
      <c r="G3" s="32">
        <f t="shared" si="0"/>
        <v>475.65</v>
      </c>
      <c r="H3" s="6"/>
    </row>
    <row r="4" spans="1:8" x14ac:dyDescent="0.25">
      <c r="A4" s="11" t="s">
        <v>10</v>
      </c>
      <c r="B4" s="23">
        <v>76</v>
      </c>
      <c r="C4" s="23">
        <v>78</v>
      </c>
      <c r="D4" s="23">
        <v>75</v>
      </c>
      <c r="E4" s="23">
        <v>74</v>
      </c>
      <c r="F4" s="23">
        <v>77</v>
      </c>
      <c r="G4" s="32">
        <f t="shared" si="0"/>
        <v>380</v>
      </c>
      <c r="H4" s="6"/>
    </row>
    <row r="5" spans="1:8" x14ac:dyDescent="0.25">
      <c r="A5" s="11" t="s">
        <v>9</v>
      </c>
      <c r="B5" s="23">
        <v>113</v>
      </c>
      <c r="C5" s="23">
        <v>112</v>
      </c>
      <c r="D5" s="23">
        <v>117</v>
      </c>
      <c r="E5" s="23">
        <v>114</v>
      </c>
      <c r="F5" s="23">
        <v>116</v>
      </c>
      <c r="G5" s="32">
        <f t="shared" si="0"/>
        <v>572</v>
      </c>
      <c r="H5" s="6"/>
    </row>
    <row r="6" spans="1:8" x14ac:dyDescent="0.25">
      <c r="A6" s="11" t="s">
        <v>14</v>
      </c>
      <c r="B6" s="23">
        <v>18.68</v>
      </c>
      <c r="C6" s="23">
        <v>20.190000000000001</v>
      </c>
      <c r="D6" s="23">
        <v>20.190000000000001</v>
      </c>
      <c r="E6" s="23">
        <v>20.190000000000001</v>
      </c>
      <c r="F6" s="23">
        <v>20.190000000000001</v>
      </c>
      <c r="G6" s="32">
        <f t="shared" si="0"/>
        <v>99.44</v>
      </c>
      <c r="H6" s="6"/>
    </row>
    <row r="7" spans="1:8" x14ac:dyDescent="0.25">
      <c r="A7" s="11" t="s">
        <v>15</v>
      </c>
      <c r="B7" s="23">
        <v>177.87</v>
      </c>
      <c r="C7" s="23">
        <v>206.06</v>
      </c>
      <c r="D7" s="23">
        <v>160.36000000000001</v>
      </c>
      <c r="E7" s="23">
        <v>105.86</v>
      </c>
      <c r="F7" s="23">
        <v>115.49</v>
      </c>
      <c r="G7" s="32">
        <f t="shared" si="0"/>
        <v>765.64</v>
      </c>
      <c r="H7" s="6"/>
    </row>
    <row r="8" spans="1:8" x14ac:dyDescent="0.25">
      <c r="A8" s="11" t="s">
        <v>11</v>
      </c>
      <c r="B8" s="23">
        <v>1350</v>
      </c>
      <c r="C8" s="23">
        <v>1350</v>
      </c>
      <c r="D8" s="23">
        <f>1350+75</f>
        <v>1425</v>
      </c>
      <c r="E8" s="23">
        <v>1350</v>
      </c>
      <c r="F8" s="23">
        <v>1350</v>
      </c>
      <c r="G8" s="32">
        <f t="shared" si="0"/>
        <v>6825</v>
      </c>
      <c r="H8" s="6"/>
    </row>
    <row r="9" spans="1:8" x14ac:dyDescent="0.25">
      <c r="A9" s="11" t="s">
        <v>28</v>
      </c>
      <c r="B9" s="23">
        <v>456.17</v>
      </c>
      <c r="C9" s="23"/>
      <c r="D9" s="23"/>
      <c r="E9" s="23"/>
      <c r="F9" s="23">
        <f>2000+25</f>
        <v>2025</v>
      </c>
      <c r="G9" s="32">
        <f t="shared" si="0"/>
        <v>2481.17</v>
      </c>
      <c r="H9" s="6"/>
    </row>
    <row r="10" spans="1:8" x14ac:dyDescent="0.25">
      <c r="A10" s="11" t="s">
        <v>40</v>
      </c>
      <c r="B10" s="23"/>
      <c r="C10" s="23"/>
      <c r="D10" s="23"/>
      <c r="E10" s="23"/>
      <c r="F10" s="23">
        <f>171.15+50.93</f>
        <v>222.08</v>
      </c>
      <c r="G10" s="32">
        <f t="shared" si="0"/>
        <v>222.08</v>
      </c>
      <c r="H10" s="6"/>
    </row>
    <row r="11" spans="1:8" x14ac:dyDescent="0.25">
      <c r="A11" s="11" t="s">
        <v>42</v>
      </c>
      <c r="B11" s="23"/>
      <c r="C11" s="23"/>
      <c r="D11" s="23"/>
      <c r="E11" s="23"/>
      <c r="F11" s="23">
        <v>2100</v>
      </c>
      <c r="G11" s="32">
        <f t="shared" si="0"/>
        <v>2100</v>
      </c>
      <c r="H11" s="6"/>
    </row>
    <row r="12" spans="1:8" x14ac:dyDescent="0.25">
      <c r="A12" s="11" t="s">
        <v>29</v>
      </c>
      <c r="B12" s="23"/>
      <c r="C12" s="23">
        <v>62.03</v>
      </c>
      <c r="D12" s="23"/>
      <c r="E12" s="23"/>
      <c r="F12" s="23">
        <v>48.15</v>
      </c>
      <c r="G12" s="32">
        <f t="shared" si="0"/>
        <v>110.18</v>
      </c>
      <c r="H12" s="6"/>
    </row>
    <row r="13" spans="1:8" x14ac:dyDescent="0.25">
      <c r="A13" s="11" t="s">
        <v>30</v>
      </c>
      <c r="B13" s="23"/>
      <c r="C13" s="23"/>
      <c r="D13" s="23">
        <v>150</v>
      </c>
      <c r="E13" s="23"/>
      <c r="F13" s="23">
        <v>1400</v>
      </c>
      <c r="G13" s="32">
        <f t="shared" si="0"/>
        <v>1550</v>
      </c>
      <c r="H13" s="6"/>
    </row>
    <row r="14" spans="1:8" x14ac:dyDescent="0.25">
      <c r="A14" s="11" t="s">
        <v>31</v>
      </c>
      <c r="B14" s="23">
        <v>50</v>
      </c>
      <c r="C14" s="23">
        <v>50</v>
      </c>
      <c r="D14" s="23">
        <v>50</v>
      </c>
      <c r="E14" s="23">
        <v>50</v>
      </c>
      <c r="F14" s="23">
        <v>50</v>
      </c>
      <c r="G14" s="32">
        <f t="shared" si="0"/>
        <v>250</v>
      </c>
      <c r="H14" s="6"/>
    </row>
    <row r="15" spans="1:8" x14ac:dyDescent="0.25">
      <c r="A15" s="11" t="s">
        <v>41</v>
      </c>
      <c r="B15" s="23"/>
      <c r="C15" s="23"/>
      <c r="D15" s="23"/>
      <c r="E15" s="23"/>
      <c r="F15" s="23">
        <f>63.77+21.6</f>
        <v>85.37</v>
      </c>
      <c r="G15" s="32">
        <f t="shared" si="0"/>
        <v>85.37</v>
      </c>
      <c r="H15" s="6"/>
    </row>
    <row r="16" spans="1:8" x14ac:dyDescent="0.25">
      <c r="A16" s="11" t="s">
        <v>32</v>
      </c>
      <c r="B16" s="23"/>
      <c r="C16" s="23"/>
      <c r="D16" s="23"/>
      <c r="E16" s="23"/>
      <c r="F16" s="23">
        <v>50.93</v>
      </c>
      <c r="G16" s="32">
        <f t="shared" si="0"/>
        <v>50.93</v>
      </c>
      <c r="H16" s="6"/>
    </row>
    <row r="17" spans="1:8" x14ac:dyDescent="0.25">
      <c r="A17" s="11" t="s">
        <v>26</v>
      </c>
      <c r="B17" s="23"/>
      <c r="C17" s="23"/>
      <c r="D17" s="23"/>
      <c r="E17" s="23"/>
      <c r="F17" s="23"/>
      <c r="G17" s="32">
        <f t="shared" si="0"/>
        <v>0</v>
      </c>
      <c r="H17" s="6"/>
    </row>
    <row r="18" spans="1:8" x14ac:dyDescent="0.25">
      <c r="A18" s="11" t="s">
        <v>39</v>
      </c>
      <c r="B18" s="23"/>
      <c r="C18" s="23"/>
      <c r="D18" s="23"/>
      <c r="E18" s="23"/>
      <c r="F18" s="23">
        <v>406.59</v>
      </c>
      <c r="G18" s="32">
        <f t="shared" si="0"/>
        <v>406.59</v>
      </c>
      <c r="H18" s="6"/>
    </row>
    <row r="19" spans="1:8" x14ac:dyDescent="0.25">
      <c r="A19" s="11" t="s">
        <v>33</v>
      </c>
      <c r="B19" s="23"/>
      <c r="C19" s="23"/>
      <c r="D19" s="23"/>
      <c r="E19" s="23"/>
      <c r="F19" s="23"/>
      <c r="G19" s="32">
        <f t="shared" si="0"/>
        <v>0</v>
      </c>
      <c r="H19" s="6"/>
    </row>
    <row r="20" spans="1:8" x14ac:dyDescent="0.25">
      <c r="A20" s="11" t="s">
        <v>25</v>
      </c>
      <c r="B20" s="23"/>
      <c r="C20" s="23"/>
      <c r="D20" s="23"/>
      <c r="E20" s="23"/>
      <c r="F20" s="23">
        <v>46.47</v>
      </c>
      <c r="G20" s="32">
        <f t="shared" si="0"/>
        <v>46.47</v>
      </c>
      <c r="H20" s="6"/>
    </row>
    <row r="21" spans="1:8" x14ac:dyDescent="0.25">
      <c r="A21" s="11" t="s">
        <v>43</v>
      </c>
      <c r="B21" s="23"/>
      <c r="C21" s="23"/>
      <c r="D21" s="23"/>
      <c r="E21" s="24"/>
      <c r="F21" s="25">
        <f>23.54+197.19+48.23+49.95+100</f>
        <v>418.90999999999997</v>
      </c>
      <c r="G21" s="32">
        <f t="shared" si="0"/>
        <v>418.90999999999997</v>
      </c>
      <c r="H21" s="6"/>
    </row>
    <row r="22" spans="1:8" x14ac:dyDescent="0.25">
      <c r="A22" s="11" t="s">
        <v>22</v>
      </c>
      <c r="B22" s="23"/>
      <c r="C22" s="23"/>
      <c r="D22" s="23">
        <v>139.1</v>
      </c>
      <c r="E22" s="23">
        <v>40.64</v>
      </c>
      <c r="F22" s="23">
        <f>73.3+112.77+73.24+2.99</f>
        <v>262.3</v>
      </c>
      <c r="G22" s="32">
        <f t="shared" si="0"/>
        <v>442.04</v>
      </c>
      <c r="H22" s="6"/>
    </row>
    <row r="23" spans="1:8" x14ac:dyDescent="0.25">
      <c r="A23" s="11" t="s">
        <v>27</v>
      </c>
      <c r="B23" s="23"/>
      <c r="C23" s="23"/>
      <c r="D23" s="23">
        <v>179.94</v>
      </c>
      <c r="E23" s="23">
        <v>108.29</v>
      </c>
      <c r="F23" s="23"/>
      <c r="G23" s="32">
        <f t="shared" si="0"/>
        <v>288.23</v>
      </c>
      <c r="H23" s="6"/>
    </row>
    <row r="24" spans="1:8" x14ac:dyDescent="0.25">
      <c r="A24" s="11" t="s">
        <v>19</v>
      </c>
      <c r="B24" s="23"/>
      <c r="C24" s="23"/>
      <c r="D24" s="23"/>
      <c r="E24" s="23">
        <f>174+20</f>
        <v>194</v>
      </c>
      <c r="F24" s="23">
        <v>174</v>
      </c>
      <c r="G24" s="32">
        <f t="shared" si="0"/>
        <v>368</v>
      </c>
      <c r="H24" s="6"/>
    </row>
    <row r="25" spans="1:8" x14ac:dyDescent="0.25">
      <c r="A25" s="11" t="s">
        <v>18</v>
      </c>
      <c r="B25" s="23">
        <v>83</v>
      </c>
      <c r="C25" s="23">
        <v>83</v>
      </c>
      <c r="D25" s="23">
        <v>83</v>
      </c>
      <c r="E25" s="23">
        <v>83</v>
      </c>
      <c r="F25" s="26">
        <v>83</v>
      </c>
      <c r="G25" s="32">
        <f t="shared" si="0"/>
        <v>415</v>
      </c>
      <c r="H25" s="6"/>
    </row>
    <row r="26" spans="1:8" x14ac:dyDescent="0.25">
      <c r="A26" s="16" t="s">
        <v>23</v>
      </c>
      <c r="B26" s="26"/>
      <c r="C26" s="26"/>
      <c r="D26" s="26"/>
      <c r="E26" s="27"/>
      <c r="F26" s="34">
        <f>177.65+55.41+80</f>
        <v>313.06</v>
      </c>
      <c r="G26" s="33">
        <f t="shared" si="0"/>
        <v>313.06</v>
      </c>
      <c r="H26" s="6"/>
    </row>
    <row r="27" spans="1:8" x14ac:dyDescent="0.25">
      <c r="A27" s="17" t="s">
        <v>24</v>
      </c>
      <c r="B27" s="28">
        <v>479.42</v>
      </c>
      <c r="C27" s="28">
        <v>484.84</v>
      </c>
      <c r="D27" s="28">
        <v>484.83</v>
      </c>
      <c r="E27" s="28">
        <v>484.84</v>
      </c>
      <c r="F27" s="28">
        <v>484.84</v>
      </c>
      <c r="G27" s="32">
        <f t="shared" si="0"/>
        <v>2418.77</v>
      </c>
      <c r="H27" s="6"/>
    </row>
    <row r="28" spans="1:8" x14ac:dyDescent="0.25">
      <c r="A28" s="11" t="s">
        <v>38</v>
      </c>
      <c r="B28" s="23"/>
      <c r="C28" s="23"/>
      <c r="D28" s="23"/>
      <c r="E28" s="23">
        <f>5.42+0.63</f>
        <v>6.05</v>
      </c>
      <c r="F28" s="23"/>
      <c r="G28" s="32">
        <f t="shared" si="0"/>
        <v>6.05</v>
      </c>
      <c r="H28" s="6"/>
    </row>
    <row r="29" spans="1:8" x14ac:dyDescent="0.25">
      <c r="A29" s="11" t="s">
        <v>37</v>
      </c>
      <c r="B29" s="23">
        <v>22.38</v>
      </c>
      <c r="D29" s="23"/>
      <c r="E29" s="23">
        <v>80.34</v>
      </c>
      <c r="F29" s="23">
        <v>80.319999999999993</v>
      </c>
      <c r="G29" s="32">
        <f t="shared" si="0"/>
        <v>183.04</v>
      </c>
      <c r="H29" s="6"/>
    </row>
    <row r="30" spans="1:8" x14ac:dyDescent="0.25">
      <c r="A30" s="11" t="s">
        <v>13</v>
      </c>
      <c r="B30" s="23">
        <v>80.319999999999993</v>
      </c>
      <c r="C30" s="23">
        <v>80.319999999999993</v>
      </c>
      <c r="D30" s="23">
        <v>80.319999999999993</v>
      </c>
      <c r="E30" s="23"/>
      <c r="F30" s="23"/>
      <c r="G30" s="32">
        <f t="shared" si="0"/>
        <v>240.95999999999998</v>
      </c>
      <c r="H30" s="6"/>
    </row>
    <row r="31" spans="1:8" x14ac:dyDescent="0.25">
      <c r="A31" s="11" t="s">
        <v>0</v>
      </c>
      <c r="B31" s="23"/>
      <c r="C31" s="23"/>
      <c r="D31" s="23"/>
      <c r="E31" s="23"/>
      <c r="F31" s="23"/>
      <c r="G31" s="32">
        <f t="shared" si="0"/>
        <v>0</v>
      </c>
      <c r="H31" s="6"/>
    </row>
    <row r="32" spans="1:8" x14ac:dyDescent="0.25">
      <c r="A32" s="11" t="s">
        <v>17</v>
      </c>
      <c r="B32" s="23"/>
      <c r="C32" s="23"/>
      <c r="D32" s="23">
        <v>100</v>
      </c>
      <c r="E32" s="23"/>
      <c r="F32" s="23"/>
      <c r="G32" s="32">
        <f t="shared" si="0"/>
        <v>100</v>
      </c>
      <c r="H32" s="6"/>
    </row>
    <row r="33" spans="1:9" x14ac:dyDescent="0.25">
      <c r="A33" s="11" t="s">
        <v>34</v>
      </c>
      <c r="B33" s="23"/>
      <c r="C33" s="23"/>
      <c r="D33" s="23"/>
      <c r="E33" s="23"/>
      <c r="F33" s="23"/>
      <c r="G33" s="32">
        <f t="shared" si="0"/>
        <v>0</v>
      </c>
      <c r="H33" s="6"/>
    </row>
    <row r="34" spans="1:9" x14ac:dyDescent="0.25">
      <c r="A34" s="11" t="s">
        <v>35</v>
      </c>
      <c r="B34" s="23"/>
      <c r="C34" s="23">
        <v>166</v>
      </c>
      <c r="D34" s="23"/>
      <c r="E34" s="23"/>
      <c r="F34" s="23"/>
      <c r="G34" s="32">
        <f t="shared" si="0"/>
        <v>166</v>
      </c>
      <c r="H34" s="6"/>
    </row>
    <row r="35" spans="1:9" x14ac:dyDescent="0.25">
      <c r="A35" s="11" t="s">
        <v>36</v>
      </c>
      <c r="B35" s="23"/>
      <c r="C35" s="23"/>
      <c r="D35" s="23"/>
      <c r="E35" s="23"/>
      <c r="F35" s="23"/>
      <c r="G35" s="32">
        <f t="shared" si="0"/>
        <v>0</v>
      </c>
      <c r="H35" s="6"/>
    </row>
    <row r="36" spans="1:9" x14ac:dyDescent="0.25">
      <c r="A36" s="11" t="s">
        <v>2</v>
      </c>
      <c r="B36" s="23"/>
      <c r="C36" s="23"/>
      <c r="D36" s="23" t="s">
        <v>16</v>
      </c>
      <c r="E36" s="23"/>
      <c r="F36" s="23"/>
      <c r="G36" s="32">
        <v>0</v>
      </c>
      <c r="H36" s="6"/>
      <c r="I36" s="6"/>
    </row>
    <row r="37" spans="1:9" ht="15.75" thickBot="1" x14ac:dyDescent="0.3">
      <c r="A37" s="11" t="s">
        <v>1</v>
      </c>
      <c r="B37" s="29">
        <f>SUM(B2:B36)</f>
        <v>3067.6600000000003</v>
      </c>
      <c r="C37" s="29">
        <f>SUM(C2:C36)</f>
        <v>2853.26</v>
      </c>
      <c r="D37" s="29">
        <f>SUM(D2:D36)</f>
        <v>3225.56</v>
      </c>
      <c r="E37" s="29">
        <f>SUM(E2:E36)</f>
        <v>2872.0300000000007</v>
      </c>
      <c r="F37" s="29">
        <f>SUM(F2:F36)</f>
        <v>10090.519999999997</v>
      </c>
      <c r="G37" s="30">
        <f>SUM(B37:F37)</f>
        <v>22109.03</v>
      </c>
      <c r="H37" s="6"/>
    </row>
    <row r="38" spans="1:9" x14ac:dyDescent="0.25">
      <c r="A38" s="11"/>
      <c r="B38" s="9"/>
      <c r="C38" s="9"/>
      <c r="D38" s="9"/>
      <c r="E38" s="10"/>
      <c r="F38" s="9"/>
      <c r="G38" s="13"/>
    </row>
    <row r="39" spans="1:9" x14ac:dyDescent="0.25">
      <c r="A39" s="11"/>
      <c r="B39" s="9"/>
      <c r="C39" s="9"/>
      <c r="D39" s="9"/>
      <c r="E39" s="9"/>
      <c r="F39" s="9"/>
      <c r="G39" s="14"/>
    </row>
    <row r="40" spans="1:9" x14ac:dyDescent="0.25">
      <c r="A40" s="11"/>
      <c r="B40" s="9"/>
      <c r="C40" s="9"/>
      <c r="D40" s="9"/>
      <c r="E40" s="9"/>
      <c r="F40" s="9"/>
      <c r="G40" s="12"/>
    </row>
    <row r="41" spans="1:9" x14ac:dyDescent="0.25">
      <c r="A41" s="11"/>
      <c r="B41" s="9"/>
      <c r="C41" s="9"/>
      <c r="D41" s="9"/>
      <c r="E41" s="9"/>
      <c r="F41" s="9"/>
      <c r="G41" s="12"/>
    </row>
    <row r="42" spans="1:9" ht="50.1" customHeight="1" thickBot="1" x14ac:dyDescent="0.3">
      <c r="A42" s="15"/>
      <c r="B42" s="18"/>
      <c r="C42" s="19"/>
      <c r="D42" s="20"/>
      <c r="E42" s="21"/>
      <c r="F42" s="22"/>
      <c r="G42" s="19"/>
      <c r="H42" s="5"/>
    </row>
    <row r="43" spans="1:9" x14ac:dyDescent="0.25">
      <c r="B43" s="5"/>
      <c r="D43" s="5"/>
      <c r="E43" s="5"/>
      <c r="F43" s="5"/>
    </row>
  </sheetData>
  <pageMargins left="0.25" right="0" top="0.75" bottom="0.75" header="0.3" footer="0.3"/>
  <pageSetup fitToWidth="0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Carpenter</dc:creator>
  <cp:lastModifiedBy>rhondakay920</cp:lastModifiedBy>
  <cp:lastPrinted>2022-05-23T19:37:44Z</cp:lastPrinted>
  <dcterms:created xsi:type="dcterms:W3CDTF">2017-06-20T15:38:59Z</dcterms:created>
  <dcterms:modified xsi:type="dcterms:W3CDTF">2022-06-18T16:25:29Z</dcterms:modified>
</cp:coreProperties>
</file>